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50"/>
  </bookViews>
  <sheets>
    <sheet name="Раздел 3.4" sheetId="1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29">'г. Жигулевск'!$O$20:$Q$26</definedName>
    <definedName name="data_r_17" localSheetId="46">'г. Новокуйбышевск'!$O$20:$Q$26</definedName>
    <definedName name="data_r_17" localSheetId="8">'г. Октябрьск'!$O$20:$Q$26</definedName>
    <definedName name="data_r_17" localSheetId="10">'г. Отрадный'!$O$20:$Q$26</definedName>
    <definedName name="data_r_17" localSheetId="22">'г. Похвистнево'!$O$20:$Q$26</definedName>
    <definedName name="data_r_17" localSheetId="49">'г. Самара'!$O$20:$Q$26</definedName>
    <definedName name="data_r_17" localSheetId="7">'г. Сызрань'!$O$20:$Q$26</definedName>
    <definedName name="data_r_17" localSheetId="47">'г. Тольятти'!$O$20:$Q$26</definedName>
    <definedName name="data_r_17" localSheetId="40">'г. Чапаевск'!$O$20:$Q$26</definedName>
    <definedName name="data_r_17" localSheetId="2">'г.о. Кинель'!$O$20:$Q$26</definedName>
    <definedName name="data_r_17" localSheetId="50">'Деп Сам'!$O$20:$Q$26</definedName>
    <definedName name="data_r_17" localSheetId="48">'Деп Тольятти'!$O$20:$Q$26</definedName>
    <definedName name="data_r_17" localSheetId="4">ЗУ!$O$20:$Q$26</definedName>
    <definedName name="data_r_17" localSheetId="1">КУ!$O$20:$Q$26</definedName>
    <definedName name="data_r_17" localSheetId="38">'м.р.  Приволжский'!$O$20:$Q$26</definedName>
    <definedName name="data_r_17" localSheetId="31">'м.р. Алексеевский'!$O$20:$Q$26</definedName>
    <definedName name="data_r_17" localSheetId="35">'м.р. Безенчукский'!$O$20:$Q$26</definedName>
    <definedName name="data_r_17" localSheetId="12">'м.р. Богатовский'!$O$20:$Q$26</definedName>
    <definedName name="data_r_17" localSheetId="42">'м.р. Большеглушицкий'!$O$20:$Q$26</definedName>
    <definedName name="data_r_17" localSheetId="43">'м.р. Большечерниговский'!$O$20:$Q$26</definedName>
    <definedName name="data_r_17" localSheetId="32">'м.р. Борский'!$O$20:$Q$26</definedName>
    <definedName name="data_r_17" localSheetId="45">'м.р. Волжский'!$O$20:$Q$26</definedName>
    <definedName name="data_r_17" localSheetId="24">'м.р. Елховский'!$O$20:$Q$26</definedName>
    <definedName name="data_r_17" localSheetId="18">'м.р. Исаклинский'!$O$20:$Q$26</definedName>
    <definedName name="data_r_17" localSheetId="19">'м.р. Камышлинский'!$O$20:$Q$26</definedName>
    <definedName name="data_r_17" localSheetId="3">'м.р. Кинельский'!$O$20:$Q$26</definedName>
    <definedName name="data_r_17" localSheetId="20">'м.р. Клявлинский'!$O$20:$Q$26</definedName>
    <definedName name="data_r_17" localSheetId="25">'м.р. Кошкинский'!$O$20:$Q$26</definedName>
    <definedName name="data_r_17" localSheetId="36">'м.р. Красноармейский'!$O$20:$Q$26</definedName>
    <definedName name="data_r_17" localSheetId="26">'м.р. Красноярский'!$O$20:$Q$26</definedName>
    <definedName name="data_r_17" localSheetId="33">'м.р. Нефтегорский'!$O$20:$Q$26</definedName>
    <definedName name="data_r_17" localSheetId="37">'м.р. Пестравский'!$O$20:$Q$26</definedName>
    <definedName name="data_r_17" localSheetId="21">'м.р. Похвистневский'!$O$20:$Q$26</definedName>
    <definedName name="data_r_17" localSheetId="14">'м.р. Сергиевский'!$O$20:$Q$26</definedName>
    <definedName name="data_r_17" localSheetId="28">'м.р. Ставропольский'!$O$20:$Q$26</definedName>
    <definedName name="data_r_17" localSheetId="5">'м.р. Сызранский'!$O$20:$Q$26</definedName>
    <definedName name="data_r_17" localSheetId="39">'м.р. Хворостянский'!$O$20:$Q$26</definedName>
    <definedName name="data_r_17" localSheetId="15">'м.р. Челно-Вершинский'!$O$20:$Q$26</definedName>
    <definedName name="data_r_17" localSheetId="16">'м.р. Шенталинский'!$O$20:$Q$26</definedName>
    <definedName name="data_r_17" localSheetId="6">'м.р. Шигонский'!$O$20:$Q$26</definedName>
    <definedName name="data_r_17" localSheetId="11">'м.р.Кинель-Черкасский '!$O$20:$Q$26</definedName>
    <definedName name="data_r_17" localSheetId="9">ОУ!$O$20:$Q$26</definedName>
    <definedName name="data_r_17" localSheetId="44">ПУ!$O$20:$Q$26</definedName>
    <definedName name="data_r_17" localSheetId="17">СВУ!$O$20:$Q$26</definedName>
    <definedName name="data_r_17" localSheetId="23">СЗУ!$O$20:$Q$26</definedName>
    <definedName name="data_r_17" localSheetId="13">СУ!$O$20:$Q$26</definedName>
    <definedName name="data_r_17" localSheetId="27">ЦУ!$O$20:$Q$26</definedName>
    <definedName name="data_r_17" localSheetId="30">ЮВУ!$O$20:$Q$26</definedName>
    <definedName name="data_r_17" localSheetId="34">ЮЗУ!$O$20:$Q$26</definedName>
    <definedName name="data_r_17" localSheetId="41">ЮУ!$O$20:$Q$26</definedName>
    <definedName name="data_r_17">'Раздел 3.4'!$O$20:$Q$26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29">'г. Жигулевск'!$P$20:$Q$26</definedName>
    <definedName name="razdel_17" localSheetId="46">'г. Новокуйбышевск'!$P$20:$Q$26</definedName>
    <definedName name="razdel_17" localSheetId="8">'г. Октябрьск'!$P$20:$Q$26</definedName>
    <definedName name="razdel_17" localSheetId="10">'г. Отрадный'!$P$20:$Q$26</definedName>
    <definedName name="razdel_17" localSheetId="22">'г. Похвистнево'!$P$20:$Q$26</definedName>
    <definedName name="razdel_17" localSheetId="49">'г. Самара'!$P$20:$Q$26</definedName>
    <definedName name="razdel_17" localSheetId="7">'г. Сызрань'!$P$20:$Q$26</definedName>
    <definedName name="razdel_17" localSheetId="47">'г. Тольятти'!$P$20:$Q$26</definedName>
    <definedName name="razdel_17" localSheetId="40">'г. Чапаевск'!$P$20:$Q$26</definedName>
    <definedName name="razdel_17" localSheetId="2">'г.о. Кинель'!$P$20:$Q$26</definedName>
    <definedName name="razdel_17" localSheetId="50">'Деп Сам'!$P$20:$Q$26</definedName>
    <definedName name="razdel_17" localSheetId="48">'Деп Тольятти'!$P$20:$Q$26</definedName>
    <definedName name="razdel_17" localSheetId="4">ЗУ!$P$20:$Q$26</definedName>
    <definedName name="razdel_17" localSheetId="1">КУ!$P$20:$Q$26</definedName>
    <definedName name="razdel_17" localSheetId="38">'м.р.  Приволжский'!$P$20:$Q$26</definedName>
    <definedName name="razdel_17" localSheetId="31">'м.р. Алексеевский'!$P$20:$Q$26</definedName>
    <definedName name="razdel_17" localSheetId="35">'м.р. Безенчукский'!$P$20:$Q$26</definedName>
    <definedName name="razdel_17" localSheetId="12">'м.р. Богатовский'!$P$20:$Q$26</definedName>
    <definedName name="razdel_17" localSheetId="42">'м.р. Большеглушицкий'!$P$20:$Q$26</definedName>
    <definedName name="razdel_17" localSheetId="43">'м.р. Большечерниговский'!$P$20:$Q$26</definedName>
    <definedName name="razdel_17" localSheetId="32">'м.р. Борский'!$P$20:$Q$26</definedName>
    <definedName name="razdel_17" localSheetId="45">'м.р. Волжский'!$P$20:$Q$26</definedName>
    <definedName name="razdel_17" localSheetId="24">'м.р. Елховский'!$P$20:$Q$26</definedName>
    <definedName name="razdel_17" localSheetId="18">'м.р. Исаклинский'!$P$20:$Q$26</definedName>
    <definedName name="razdel_17" localSheetId="19">'м.р. Камышлинский'!$P$20:$Q$26</definedName>
    <definedName name="razdel_17" localSheetId="3">'м.р. Кинельский'!$P$20:$Q$26</definedName>
    <definedName name="razdel_17" localSheetId="20">'м.р. Клявлинский'!$P$20:$Q$26</definedName>
    <definedName name="razdel_17" localSheetId="25">'м.р. Кошкинский'!$P$20:$Q$26</definedName>
    <definedName name="razdel_17" localSheetId="36">'м.р. Красноармейский'!$P$20:$Q$26</definedName>
    <definedName name="razdel_17" localSheetId="26">'м.р. Красноярский'!$P$20:$Q$26</definedName>
    <definedName name="razdel_17" localSheetId="33">'м.р. Нефтегорский'!$P$20:$Q$26</definedName>
    <definedName name="razdel_17" localSheetId="37">'м.р. Пестравский'!$P$20:$Q$26</definedName>
    <definedName name="razdel_17" localSheetId="21">'м.р. Похвистневский'!$P$20:$Q$26</definedName>
    <definedName name="razdel_17" localSheetId="14">'м.р. Сергиевский'!$P$20:$Q$26</definedName>
    <definedName name="razdel_17" localSheetId="28">'м.р. Ставропольский'!$P$20:$Q$26</definedName>
    <definedName name="razdel_17" localSheetId="5">'м.р. Сызранский'!$P$20:$Q$26</definedName>
    <definedName name="razdel_17" localSheetId="39">'м.р. Хворостянский'!$P$20:$Q$26</definedName>
    <definedName name="razdel_17" localSheetId="15">'м.р. Челно-Вершинский'!$P$20:$Q$26</definedName>
    <definedName name="razdel_17" localSheetId="16">'м.р. Шенталинский'!$P$20:$Q$26</definedName>
    <definedName name="razdel_17" localSheetId="6">'м.р. Шигонский'!$P$20:$Q$26</definedName>
    <definedName name="razdel_17" localSheetId="11">'м.р.Кинель-Черкасский '!$P$20:$Q$26</definedName>
    <definedName name="razdel_17" localSheetId="9">ОУ!$P$20:$Q$26</definedName>
    <definedName name="razdel_17" localSheetId="44">ПУ!$P$20:$Q$26</definedName>
    <definedName name="razdel_17" localSheetId="17">СВУ!$P$20:$Q$26</definedName>
    <definedName name="razdel_17" localSheetId="23">СЗУ!$P$20:$Q$26</definedName>
    <definedName name="razdel_17" localSheetId="13">СУ!$P$20:$Q$26</definedName>
    <definedName name="razdel_17" localSheetId="27">ЦУ!$P$20:$Q$26</definedName>
    <definedName name="razdel_17" localSheetId="30">ЮВУ!$P$20:$Q$26</definedName>
    <definedName name="razdel_17" localSheetId="34">ЮЗУ!$P$20:$Q$26</definedName>
    <definedName name="razdel_17" localSheetId="41">ЮУ!$P$20:$Q$26</definedName>
    <definedName name="razdel_17">'Раздел 3.4'!$P$20:$Q$26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1" i="42" l="1"/>
  <c r="P21" i="42"/>
  <c r="Q21" i="43"/>
  <c r="P21" i="43"/>
  <c r="Q21" i="25" l="1"/>
  <c r="P21" i="25"/>
  <c r="Q21" i="26"/>
  <c r="P21" i="26"/>
  <c r="Q21" i="45" l="1"/>
  <c r="P21" i="45"/>
  <c r="Q21" i="46"/>
  <c r="P21" i="46"/>
  <c r="Q21" i="47"/>
  <c r="P21" i="47"/>
  <c r="Q21" i="66" l="1"/>
  <c r="P21" i="66"/>
  <c r="Q21" i="64" l="1"/>
  <c r="P21" i="64"/>
  <c r="Q21" i="68" l="1"/>
  <c r="P21" i="68"/>
  <c r="Q21" i="22" l="1"/>
  <c r="P21" i="22"/>
  <c r="Q21" i="23" l="1"/>
  <c r="P21" i="23"/>
  <c r="Q21" i="55"/>
  <c r="P21" i="55"/>
  <c r="Q21" i="31" l="1"/>
  <c r="P21" i="31"/>
  <c r="Q21" i="32"/>
  <c r="P21" i="32"/>
  <c r="Q21" i="33"/>
  <c r="P21" i="33"/>
  <c r="Q21" i="34"/>
  <c r="P21" i="34"/>
  <c r="Q21" i="35"/>
  <c r="P21" i="35"/>
  <c r="Q21" i="36"/>
  <c r="P21" i="36"/>
  <c r="Q21" i="28" l="1"/>
  <c r="P21" i="28"/>
  <c r="Q21" i="59" l="1"/>
  <c r="P21" i="59"/>
  <c r="Q21" i="60"/>
  <c r="P21" i="60"/>
  <c r="Q21" i="71" l="1"/>
  <c r="P21" i="71"/>
  <c r="Q21" i="38" l="1"/>
  <c r="P21" i="38"/>
  <c r="Q21" i="39"/>
  <c r="P21" i="39"/>
  <c r="Q21" i="40"/>
  <c r="P21" i="40"/>
  <c r="Q21" i="49" l="1"/>
  <c r="P21" i="49"/>
  <c r="Q21" i="50"/>
  <c r="P21" i="50"/>
  <c r="Q21" i="51"/>
  <c r="P21" i="51"/>
  <c r="Q21" i="52"/>
  <c r="P21" i="52"/>
  <c r="Q21" i="53"/>
  <c r="P21" i="53"/>
  <c r="Q21" i="63" l="1"/>
  <c r="P21" i="63"/>
  <c r="Q21" i="65"/>
  <c r="P21" i="65"/>
  <c r="Q21" i="69" l="1"/>
  <c r="P21" i="69"/>
  <c r="Q21" i="56" l="1"/>
  <c r="P21" i="56"/>
  <c r="Q21" i="57"/>
  <c r="P21" i="57"/>
  <c r="Q22" i="44" l="1"/>
  <c r="P23" i="44"/>
  <c r="Q24" i="44"/>
  <c r="P25" i="44"/>
  <c r="Q25" i="44"/>
  <c r="Q21" i="44"/>
  <c r="Q22" i="67"/>
  <c r="P23" i="67"/>
  <c r="Q23" i="67"/>
  <c r="Q24" i="67"/>
  <c r="P25" i="67"/>
  <c r="Q25" i="67"/>
  <c r="Q26" i="67"/>
  <c r="Q21" i="67"/>
  <c r="P26" i="70"/>
  <c r="Q25" i="70"/>
  <c r="Q21" i="70"/>
  <c r="P24" i="70"/>
  <c r="Q26" i="44"/>
  <c r="P26" i="44"/>
  <c r="P24" i="44"/>
  <c r="P22" i="44"/>
  <c r="P21" i="44"/>
  <c r="P22" i="27"/>
  <c r="Q22" i="27"/>
  <c r="P23" i="27"/>
  <c r="Q23" i="27"/>
  <c r="P24" i="27"/>
  <c r="Q24" i="27"/>
  <c r="P25" i="27"/>
  <c r="Q25" i="27"/>
  <c r="P26" i="27"/>
  <c r="Q26" i="27"/>
  <c r="Q21" i="27"/>
  <c r="P21" i="27"/>
  <c r="P22" i="30"/>
  <c r="Q22" i="30"/>
  <c r="P23" i="30"/>
  <c r="Q23" i="30"/>
  <c r="P24" i="30"/>
  <c r="Q24" i="30"/>
  <c r="P25" i="30"/>
  <c r="Q25" i="30"/>
  <c r="P26" i="30"/>
  <c r="Q26" i="30"/>
  <c r="Q21" i="30"/>
  <c r="P21" i="30"/>
  <c r="P22" i="37"/>
  <c r="Q22" i="37"/>
  <c r="P23" i="37"/>
  <c r="Q23" i="37"/>
  <c r="P24" i="37"/>
  <c r="Q24" i="37"/>
  <c r="P25" i="37"/>
  <c r="Q25" i="37"/>
  <c r="P26" i="37"/>
  <c r="Q26" i="37"/>
  <c r="Q21" i="37"/>
  <c r="P21" i="37"/>
  <c r="P22" i="41"/>
  <c r="Q22" i="41"/>
  <c r="P23" i="41"/>
  <c r="Q23" i="41"/>
  <c r="P24" i="41"/>
  <c r="Q24" i="41"/>
  <c r="P25" i="41"/>
  <c r="Q25" i="41"/>
  <c r="P26" i="41"/>
  <c r="Q26" i="41"/>
  <c r="Q21" i="41"/>
  <c r="P21" i="41"/>
  <c r="Q23" i="44"/>
  <c r="P22" i="48"/>
  <c r="Q22" i="48"/>
  <c r="P23" i="48"/>
  <c r="Q23" i="48"/>
  <c r="P24" i="48"/>
  <c r="Q24" i="48"/>
  <c r="P25" i="48"/>
  <c r="Q25" i="48"/>
  <c r="P26" i="48"/>
  <c r="Q26" i="48"/>
  <c r="Q21" i="48"/>
  <c r="P21" i="48"/>
  <c r="P22" i="54"/>
  <c r="Q22" i="54"/>
  <c r="P23" i="54"/>
  <c r="Q23" i="54"/>
  <c r="P24" i="54"/>
  <c r="Q24" i="54"/>
  <c r="P25" i="54"/>
  <c r="Q25" i="54"/>
  <c r="P26" i="54"/>
  <c r="Q26" i="54"/>
  <c r="Q21" i="54"/>
  <c r="P21" i="54"/>
  <c r="P22" i="58"/>
  <c r="Q22" i="58"/>
  <c r="P23" i="58"/>
  <c r="Q23" i="58"/>
  <c r="P24" i="58"/>
  <c r="Q24" i="58"/>
  <c r="P25" i="58"/>
  <c r="Q25" i="58"/>
  <c r="P26" i="58"/>
  <c r="Q26" i="58"/>
  <c r="Q21" i="58"/>
  <c r="P21" i="58"/>
  <c r="P22" i="62"/>
  <c r="Q22" i="62"/>
  <c r="P23" i="62"/>
  <c r="Q23" i="62"/>
  <c r="P24" i="62"/>
  <c r="Q24" i="62"/>
  <c r="P25" i="62"/>
  <c r="Q25" i="62"/>
  <c r="P26" i="62"/>
  <c r="Q26" i="62"/>
  <c r="Q21" i="62"/>
  <c r="P21" i="62"/>
  <c r="P22" i="67"/>
  <c r="P24" i="67"/>
  <c r="P26" i="67"/>
  <c r="P21" i="67"/>
  <c r="Q23" i="70"/>
  <c r="P25" i="70"/>
  <c r="Q26" i="70"/>
  <c r="P21" i="70"/>
  <c r="Q24" i="70" l="1"/>
  <c r="Q22" i="70"/>
  <c r="Q22" i="18" s="1"/>
  <c r="P22" i="70"/>
  <c r="P22" i="18" s="1"/>
  <c r="P23" i="70"/>
  <c r="P23" i="18" s="1"/>
  <c r="Q26" i="18"/>
  <c r="Q25" i="18"/>
  <c r="Q23" i="18"/>
  <c r="Q21" i="18"/>
  <c r="P25" i="18"/>
  <c r="P21" i="18"/>
  <c r="P26" i="18"/>
  <c r="P24" i="18"/>
  <c r="Q24" i="18"/>
</calcChain>
</file>

<file path=xl/sharedStrings.xml><?xml version="1.0" encoding="utf-8"?>
<sst xmlns="http://schemas.openxmlformats.org/spreadsheetml/2006/main" count="612" uniqueCount="12">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</sst>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"/>
    <numFmt numFmtId="166" formatCode="0.0"/>
    <numFmt numFmtId="167" formatCode="#\ ##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CCCCC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26" fillId="18" borderId="10" xfId="0" applyNumberFormat="1" applyFont="1" applyFill="1" applyBorder="1" applyAlignment="1" applyProtection="1">
      <alignment horizontal="center" vertical="center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165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18" borderId="10" xfId="0" applyNumberFormat="1" applyFont="1" applyFill="1" applyBorder="1" applyAlignment="1" applyProtection="1">
      <alignment horizontal="center" wrapText="1"/>
      <protection locked="0"/>
    </xf>
    <xf numFmtId="165" fontId="25" fillId="18" borderId="10" xfId="0" applyNumberFormat="1" applyFont="1" applyFill="1" applyBorder="1" applyAlignment="1" applyProtection="1">
      <alignment horizontal="center" wrapText="1"/>
      <protection locked="0"/>
    </xf>
    <xf numFmtId="0" fontId="19" fillId="19" borderId="10" xfId="0" applyFont="1" applyFill="1" applyBorder="1" applyAlignment="1">
      <alignment horizontal="center"/>
    </xf>
    <xf numFmtId="166" fontId="19" fillId="19" borderId="10" xfId="0" applyNumberFormat="1" applyFont="1" applyFill="1" applyBorder="1" applyAlignment="1">
      <alignment horizontal="center"/>
    </xf>
    <xf numFmtId="3" fontId="25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25" fillId="19" borderId="10" xfId="0" applyNumberFormat="1" applyFont="1" applyFill="1" applyBorder="1" applyAlignment="1" applyProtection="1">
      <alignment horizontal="center" vertical="center" wrapText="1"/>
      <protection locked="0"/>
    </xf>
    <xf numFmtId="167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0" borderId="12" xfId="0" applyNumberFormat="1" applyFont="1" applyFill="1" applyBorder="1" applyAlignment="1">
      <alignment horizontal="center" vertical="center" wrapText="1"/>
    </xf>
    <xf numFmtId="166" fontId="27" fillId="20" borderId="12" xfId="0" applyNumberFormat="1" applyFont="1" applyFill="1" applyBorder="1" applyAlignment="1">
      <alignment horizontal="center" vertical="center" wrapText="1"/>
    </xf>
    <xf numFmtId="2" fontId="27" fillId="20" borderId="12" xfId="0" applyNumberFormat="1" applyFont="1" applyFill="1" applyBorder="1" applyAlignment="1">
      <alignment horizontal="center" vertical="center" wrapText="1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19" borderId="10" xfId="0" applyFont="1" applyFill="1" applyBorder="1" applyAlignment="1">
      <alignment horizontal="center" wrapText="1"/>
    </xf>
    <xf numFmtId="3" fontId="19" fillId="18" borderId="13" xfId="0" applyNumberFormat="1" applyFont="1" applyFill="1" applyBorder="1" applyAlignment="1" applyProtection="1">
      <alignment horizontal="center" vertical="center" wrapText="1"/>
      <protection locked="0"/>
    </xf>
    <xf numFmtId="165" fontId="21" fillId="18" borderId="13" xfId="0" applyNumberFormat="1" applyFont="1" applyFill="1" applyBorder="1" applyAlignment="1" applyProtection="1">
      <alignment horizontal="center" vertical="center"/>
      <protection locked="0"/>
    </xf>
    <xf numFmtId="0" fontId="29" fillId="21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0" fontId="30" fillId="21" borderId="10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165" fontId="20" fillId="0" borderId="0" xfId="0" applyNumberFormat="1" applyFont="1"/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Q26"/>
  <sheetViews>
    <sheetView showGridLines="0" topLeftCell="A17" workbookViewId="0">
      <selection activeCell="Z29" sqref="Z29"/>
    </sheetView>
  </sheetViews>
  <sheetFormatPr defaultColWidth="9.140625" defaultRowHeight="12.75" x14ac:dyDescent="0.2"/>
  <cols>
    <col min="1" max="1" width="56.7109375" style="1" bestFit="1" customWidth="1"/>
    <col min="2" max="14" width="2.5703125" style="1" hidden="1" customWidth="1"/>
    <col min="15" max="15" width="6.42578125" style="1" bestFit="1" customWidth="1"/>
    <col min="16" max="17" width="16.7109375" style="1" customWidth="1"/>
    <col min="18" max="18" width="2.7109375" style="1" customWidth="1"/>
    <col min="19" max="21" width="10.7109375" style="1" customWidth="1"/>
    <col min="22" max="22" width="2.7109375" style="1" customWidth="1"/>
    <col min="23" max="25" width="6.7109375" style="1" customWidth="1"/>
    <col min="2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КУ!P21+ЗУ!P21+ОУ!P21+СУ!P21+СВУ!P21+СЗУ!P21+ЦУ!P21+ЮВУ!P21+ЮЗУ!P21+ЮУ!P21+ПУ!P21+'Деп Тольятти'!P21+'г. Самара'!P21+'Деп Сам'!P21+'г. Тольятти'!P21</f>
        <v>359346</v>
      </c>
      <c r="Q21" s="19">
        <f>КУ!Q21+ЗУ!Q21+ОУ!Q21+СУ!Q21+СВУ!Q21+СЗУ!Q21+ЦУ!Q21+ЮВУ!Q21+ЮЗУ!Q21+ЮУ!Q21+ПУ!Q21+'Деп Тольятти'!Q21+'г. Самара'!Q21+'Деп Сам'!Q21+'г. Тольятти'!Q21</f>
        <v>359924.8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КУ!P22+ЗУ!P22+ОУ!P22+СУ!P22+СВУ!P22+СЗУ!P22+ЦУ!P22+ЮВУ!P22+ЮЗУ!P22+ЮУ!P22+ПУ!P22+'Деп Тольятти'!P22+'г. Самара'!P22+'Деп Сам'!P22+'г. Тольятти'!P22</f>
        <v>151888</v>
      </c>
      <c r="Q22" s="16">
        <f>КУ!Q22+ЗУ!Q22+ОУ!Q22+СУ!Q22+СВУ!Q22+СЗУ!Q22+ЦУ!Q22+ЮВУ!Q22+ЮЗУ!Q22+ЮУ!Q22+ПУ!Q22+'Деп Тольятти'!Q22+'г. Самара'!Q22+'Деп Сам'!Q22+'г. Тольятти'!Q22</f>
        <v>154506.19999999998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КУ!P23+ЗУ!P23+ОУ!P23+СУ!P23+СВУ!P23+СЗУ!P23+ЦУ!P23+ЮВУ!P23+ЮЗУ!P23+ЮУ!P23+ПУ!P23+'Деп Тольятти'!P23+'г. Самара'!P23+'Деп Сам'!P23+'г. Тольятти'!P23</f>
        <v>181883</v>
      </c>
      <c r="Q23" s="16">
        <f>КУ!Q23+ЗУ!Q23+ОУ!Q23+СУ!Q23+СВУ!Q23+СЗУ!Q23+ЦУ!Q23+ЮВУ!Q23+ЮЗУ!Q23+ЮУ!Q23+ПУ!Q23+'Деп Тольятти'!Q23+'г. Самара'!Q23+'Деп Сам'!Q23+'г. Тольятти'!Q23</f>
        <v>180294.3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КУ!P24+ЗУ!P24+ОУ!P24+СУ!P24+СВУ!P24+СЗУ!P24+ЦУ!P24+ЮВУ!P24+ЮЗУ!P24+ЮУ!P24+ПУ!P24+'Деп Тольятти'!P24+'г. Самара'!P24+'Деп Сам'!P24+'г. Тольятти'!P24</f>
        <v>25575</v>
      </c>
      <c r="Q24" s="16">
        <f>КУ!Q24+ЗУ!Q24+ОУ!Q24+СУ!Q24+СВУ!Q24+СЗУ!Q24+ЦУ!Q24+ЮВУ!Q24+ЮЗУ!Q24+ЮУ!Q24+ПУ!Q24+'Деп Тольятти'!Q24+'г. Самара'!Q24+'Деп Сам'!Q24+'г. Тольятти'!Q24</f>
        <v>25124.300000000003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КУ!P25+ЗУ!P25+ОУ!P25+СУ!P25+СВУ!P25+СЗУ!P25+ЦУ!P25+ЮВУ!P25+ЮЗУ!P25+ЮУ!P25+ПУ!P25+'Деп Тольятти'!P25+'г. Самара'!P25+'Деп Сам'!P25+'г. Тольятти'!P25</f>
        <v>5789</v>
      </c>
      <c r="Q25" s="16">
        <f>КУ!Q25+ЗУ!Q25+ОУ!Q25+СУ!Q25+СВУ!Q25+СЗУ!Q25+ЦУ!Q25+ЮВУ!Q25+ЮЗУ!Q25+ЮУ!Q25+ПУ!Q25+'Деп Тольятти'!Q25+'г. Самара'!Q25+'Деп Сам'!Q25+'г. Тольятти'!Q25</f>
        <v>5879.3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КУ!P26+ЗУ!P26+ОУ!P26+СУ!P26+СВУ!P26+СЗУ!P26+ЦУ!P26+ЮВУ!P26+ЮЗУ!P26+ЮУ!P26+ПУ!P26+'Деп Тольятти'!P26+'г. Самара'!P26+'Деп Сам'!P26+'г. Тольятти'!P26</f>
        <v>0</v>
      </c>
      <c r="Q26" s="15">
        <f>КУ!Q26+ЗУ!Q26+ОУ!Q26+СУ!Q26+СВУ!Q26+СЗУ!Q26+ЦУ!Q26+ЮВУ!Q26+ЮЗУ!Q26+ЮУ!Q26+ПУ!Q26+'Деп Тольятти'!Q26+'г. Самара'!Q26+'Деп Сам'!Q26+'г. Тольятти'!Q26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 Отрадный'!P21+'м.р.Кинель-Черкасский '!P21+'м.р. Богатовский'!P21</f>
        <v>11100</v>
      </c>
      <c r="Q21" s="18">
        <f>'г. Отрадный'!Q21+'м.р.Кинель-Черкасский '!Q21+'м.р. Богатовский'!Q21</f>
        <v>11261.3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 Отрадный'!P22+'м.р.Кинель-Черкасский '!P22+'м.р. Богатовский'!P22</f>
        <v>4509</v>
      </c>
      <c r="Q22" s="18">
        <f>'г. Отрадный'!Q22+'м.р.Кинель-Черкасский '!Q22+'м.р. Богатовский'!Q22</f>
        <v>4693.7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 Отрадный'!P23+'м.р.Кинель-Черкасский '!P23+'м.р. Богатовский'!P23</f>
        <v>6039</v>
      </c>
      <c r="Q23" s="18">
        <f>'г. Отрадный'!Q23+'м.р.Кинель-Черкасский '!Q23+'м.р. Богатовский'!Q23</f>
        <v>6012.3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 Отрадный'!P24+'м.р.Кинель-Черкасский '!P24+'м.р. Богатовский'!P24</f>
        <v>552</v>
      </c>
      <c r="Q24" s="18">
        <f>'г. Отрадный'!Q24+'м.р.Кинель-Черкасский '!Q24+'м.р. Богатовский'!Q24</f>
        <v>555.29999999999995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 Отрадный'!P25+'м.р.Кинель-Черкасский '!P25+'м.р. Богатовский'!P25</f>
        <v>109</v>
      </c>
      <c r="Q25" s="18">
        <f>'г. Отрадный'!Q25+'м.р.Кинель-Черкасский '!Q25+'м.р. Богатовский'!Q25</f>
        <v>107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 Отрадный'!P26+'м.р.Кинель-Черкасский '!P26+'м.р. Богатовский'!P26</f>
        <v>0</v>
      </c>
      <c r="Q26" s="18">
        <f>'г. Отрадный'!Q26+'м.р.Кинель-Черкасский '!Q26+'м.р. Богатовский'!Q26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35">
        <v>5271</v>
      </c>
      <c r="Q21" s="35">
        <v>5318.3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6">
        <v>2134</v>
      </c>
      <c r="Q22" s="35">
        <v>2217.3000000000002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5">
        <v>2852</v>
      </c>
      <c r="Q23" s="35">
        <v>2820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5">
        <v>285</v>
      </c>
      <c r="Q24" s="35">
        <v>281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5">
        <v>60</v>
      </c>
      <c r="Q25" s="35">
        <v>57.3</v>
      </c>
    </row>
    <row r="26" spans="1:17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7"/>
      <c r="Q26" s="37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4559</v>
      </c>
      <c r="Q21" s="17">
        <f>Q22+Q23+Q24</f>
        <v>4633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v>1850</v>
      </c>
      <c r="Q22" s="29">
        <v>1934.7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8">
        <v>2503</v>
      </c>
      <c r="Q23" s="29">
        <v>2489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8">
        <v>206</v>
      </c>
      <c r="Q24" s="29">
        <v>209.3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8">
        <v>0</v>
      </c>
      <c r="Q25" s="29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8"/>
      <c r="Q26" s="29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1270</v>
      </c>
      <c r="Q21" s="17">
        <f>Q22+Q23+Q24</f>
        <v>1310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v>525</v>
      </c>
      <c r="Q22" s="29">
        <v>541.70000000000005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8">
        <v>684</v>
      </c>
      <c r="Q23" s="29">
        <v>703.3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8">
        <v>61</v>
      </c>
      <c r="Q24" s="29">
        <v>65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8">
        <v>49</v>
      </c>
      <c r="Q25" s="29">
        <v>49.7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8"/>
      <c r="Q26" s="30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T43" sqref="T4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Сергиевский'!P21+'м.р. Челно-Вершинский'!P21+'м.р. Шенталинский'!P21</f>
        <v>6695</v>
      </c>
      <c r="Q21" s="18">
        <f>'м.р. Сергиевский'!Q21+'м.р. Челно-Вершинский'!Q21+'м.р. Шенталинский'!Q21</f>
        <v>6912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Сергиевский'!P22+'м.р. Челно-Вершинский'!P22+'м.р. Шенталинский'!P22</f>
        <v>2570</v>
      </c>
      <c r="Q22" s="18">
        <f>'м.р. Сергиевский'!Q22+'м.р. Челно-Вершинский'!Q22+'м.р. Шенталинский'!Q22</f>
        <v>2695.2999999999997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Сергиевский'!P23+'м.р. Челно-Вершинский'!P23+'м.р. Шенталинский'!P23</f>
        <v>3661</v>
      </c>
      <c r="Q23" s="18">
        <f>'м.р. Сергиевский'!Q23+'м.р. Челно-Вершинский'!Q23+'м.р. Шенталинский'!Q23</f>
        <v>3761.5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Сергиевский'!P24+'м.р. Челно-Вершинский'!P24+'м.р. Шенталинский'!P24</f>
        <v>464</v>
      </c>
      <c r="Q24" s="18">
        <f>'м.р. Сергиевский'!Q24+'м.р. Челно-Вершинский'!Q24+'м.р. Шенталинский'!Q24</f>
        <v>455.2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Сергиевский'!P25+'м.р. Челно-Вершинский'!P25+'м.р. Шенталинский'!P25</f>
        <v>228</v>
      </c>
      <c r="Q25" s="18">
        <f>'м.р. Сергиевский'!Q25+'м.р. Челно-Вершинский'!Q25+'м.р. Шенталинский'!Q25</f>
        <v>250.2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Сергиевский'!P26+'м.р. Челно-Вершинский'!P26+'м.р. Шенталинский'!P26</f>
        <v>0</v>
      </c>
      <c r="Q26" s="18">
        <f>'м.р. Сергиевский'!Q26+'м.р. Челно-Вершинский'!Q26+'м.р. Шенталинский'!Q26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4509</v>
      </c>
      <c r="Q21" s="17">
        <f>Q22+Q23+Q24</f>
        <v>4622.3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1781</v>
      </c>
      <c r="Q22" s="16">
        <v>1850.3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2485</v>
      </c>
      <c r="Q23" s="16">
        <v>2523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243</v>
      </c>
      <c r="Q24" s="16">
        <v>249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123</v>
      </c>
      <c r="Q25" s="16">
        <v>135.5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1081</v>
      </c>
      <c r="Q21" s="17">
        <f>Q22+Q23+Q24</f>
        <v>1142.7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390</v>
      </c>
      <c r="Q22" s="16">
        <v>417.3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581</v>
      </c>
      <c r="Q23" s="16">
        <v>614.20000000000005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110</v>
      </c>
      <c r="Q24" s="16">
        <v>111.2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22</v>
      </c>
      <c r="Q25" s="16">
        <v>13.7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1105</v>
      </c>
      <c r="Q21" s="17">
        <f>Q22+Q23+Q24</f>
        <v>1147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399</v>
      </c>
      <c r="Q22" s="16">
        <v>427.7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595</v>
      </c>
      <c r="Q23" s="16">
        <v>624.29999999999995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111</v>
      </c>
      <c r="Q24" s="16">
        <v>95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83</v>
      </c>
      <c r="Q25" s="16">
        <v>101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A26" sqref="AA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Исаклинский'!P21+'м.р. Камышлинский'!P21+'м.р. Клявлинский'!P21+'м.р. Похвистневский'!P21+'г. Похвистнево'!P21</f>
        <v>8153</v>
      </c>
      <c r="Q21" s="18">
        <f>'м.р. Исаклинский'!Q21+'м.р. Камышлинский'!Q21+'м.р. Клявлинский'!Q21+'м.р. Похвистневский'!Q21+'г. Похвистнево'!Q21</f>
        <v>8380.6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Исаклинский'!P22+'м.р. Камышлинский'!P22+'м.р. Клявлинский'!P22+'м.р. Похвистневский'!P22+'г. Похвистнево'!P22</f>
        <v>3146</v>
      </c>
      <c r="Q22" s="18">
        <f>'м.р. Исаклинский'!Q22+'м.р. Камышлинский'!Q22+'м.р. Клявлинский'!Q22+'м.р. Похвистневский'!Q22+'г. Похвистнево'!Q22</f>
        <v>3289.3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Исаклинский'!P23+'м.р. Камышлинский'!P23+'м.р. Клявлинский'!P23+'м.р. Похвистневский'!P23+'г. Похвистнево'!P23</f>
        <v>4355</v>
      </c>
      <c r="Q23" s="18">
        <f>'м.р. Исаклинский'!Q23+'м.р. Камышлинский'!Q23+'м.р. Клявлинский'!Q23+'м.р. Похвистневский'!Q23+'г. Похвистнево'!Q23</f>
        <v>4457.7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Исаклинский'!P24+'м.р. Камышлинский'!P24+'м.р. Клявлинский'!P24+'м.р. Похвистневский'!P24+'г. Похвистнево'!P24</f>
        <v>652</v>
      </c>
      <c r="Q24" s="18">
        <f>'м.р. Исаклинский'!Q24+'м.р. Камышлинский'!Q24+'м.р. Клявлинский'!Q24+'м.р. Похвистневский'!Q24+'г. Похвистнево'!Q24</f>
        <v>633.6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Исаклинский'!P25+'м.р. Камышлинский'!P25+'м.р. Клявлинский'!P25+'м.р. Похвистневский'!P25+'г. Похвистнево'!P25</f>
        <v>247</v>
      </c>
      <c r="Q25" s="18">
        <f>'м.р. Исаклинский'!Q25+'м.р. Камышлинский'!Q25+'м.р. Клявлинский'!Q25+'м.р. Похвистневский'!Q25+'г. Похвистнево'!Q25</f>
        <v>284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Исаклинский'!P26+'м.р. Камышлинский'!P26+'м.р. Клявлинский'!P26+'м.р. Похвистневский'!P26+'г. Похвистнево'!P26</f>
        <v>0</v>
      </c>
      <c r="Q26" s="18">
        <f>'м.р. Исаклинский'!Q26+'м.р. Камышлинский'!Q26+'м.р. Клявлинский'!Q26+'м.р. Похвистневский'!Q26+'г. Похвистнево'!Q26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1078</v>
      </c>
      <c r="Q21" s="17">
        <f>Q22+Q23+Q24</f>
        <v>1119.2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376</v>
      </c>
      <c r="Q22" s="16">
        <v>401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614</v>
      </c>
      <c r="Q23" s="16">
        <v>629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88</v>
      </c>
      <c r="Q24" s="16">
        <v>89.2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43</v>
      </c>
      <c r="Q25" s="16">
        <v>49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S47" sqref="S4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'г.о. Кинель'!P21+'м.р. Кинельский'!P21</f>
        <v>10781</v>
      </c>
      <c r="Q21" s="21">
        <f>'г.о. Кинель'!Q21+'м.р. Кинельский'!Q21</f>
        <v>10763.7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'г.о. Кинель'!P22+'м.р. Кинельский'!P22</f>
        <v>4679</v>
      </c>
      <c r="Q22" s="18">
        <f>'г.о. Кинель'!Q22+'м.р. Кинельский'!Q22</f>
        <v>4741.7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'г.о. Кинель'!P23+'м.р. Кинельский'!P23</f>
        <v>5522</v>
      </c>
      <c r="Q23" s="18">
        <f>'г.о. Кинель'!Q23+'м.р. Кинельский'!Q23</f>
        <v>5456.7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'г.о. Кинель'!P24+'м.р. Кинельский'!P24</f>
        <v>580</v>
      </c>
      <c r="Q24" s="18">
        <f>'г.о. Кинель'!Q24+'м.р. Кинельский'!Q24</f>
        <v>565.29999999999995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'г.о. Кинель'!P25+'м.р. Кинельский'!P25</f>
        <v>63</v>
      </c>
      <c r="Q25" s="18">
        <f>'г.о. Кинель'!Q25+'м.р. Кинельский'!Q25</f>
        <v>66.3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'г.о. Кинель'!P26+'м.р. Кинельский'!P26</f>
        <v>0</v>
      </c>
      <c r="Q26" s="18">
        <f>'г.о. Кинель'!Q26+'м.р. Кинельский'!Q26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32" sqref="Z3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884</v>
      </c>
      <c r="Q21" s="17">
        <f>Q22+Q23+Q24</f>
        <v>951.69999999999993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325</v>
      </c>
      <c r="Q22" s="16">
        <v>353.7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502</v>
      </c>
      <c r="Q23" s="16">
        <v>533.4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57</v>
      </c>
      <c r="Q24" s="16">
        <v>64.599999999999994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39</v>
      </c>
      <c r="Q25" s="16">
        <v>55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1007</v>
      </c>
      <c r="Q21" s="17">
        <f>Q22+Q23+Q24</f>
        <v>1051.7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358</v>
      </c>
      <c r="Q22" s="16">
        <v>380.6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555</v>
      </c>
      <c r="Q23" s="16">
        <v>585.70000000000005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94</v>
      </c>
      <c r="Q24" s="16">
        <v>85.4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16</v>
      </c>
      <c r="Q25" s="16">
        <v>18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2367</v>
      </c>
      <c r="Q21" s="17">
        <f>Q22+Q23+Q24</f>
        <v>2439.1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889</v>
      </c>
      <c r="Q22" s="16">
        <v>929.8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1290</v>
      </c>
      <c r="Q23" s="16">
        <v>1330.9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188</v>
      </c>
      <c r="Q24" s="16">
        <v>178.4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149</v>
      </c>
      <c r="Q25" s="16">
        <v>162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A37" sqref="AA3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2817</v>
      </c>
      <c r="Q21" s="17">
        <f>Q22+Q23+Q24</f>
        <v>2818.9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1198</v>
      </c>
      <c r="Q22" s="16">
        <v>1224.2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1394</v>
      </c>
      <c r="Q23" s="16">
        <v>1378.7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225</v>
      </c>
      <c r="Q24" s="16">
        <v>216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W32" sqref="W3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Елховский'!P21+'м.р. Кошкинский'!P21+'м.р. Красноярский'!P21</f>
        <v>9318</v>
      </c>
      <c r="Q21" s="18">
        <f>'м.р. Елховский'!Q21+'м.р. Кошкинский'!Q21+'м.р. Красноярский'!Q21</f>
        <v>9388.6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Елховский'!P22+'м.р. Кошкинский'!P22+'м.р. Красноярский'!P22</f>
        <v>3808</v>
      </c>
      <c r="Q22" s="18">
        <f>'м.р. Елховский'!Q22+'м.р. Кошкинский'!Q22+'м.р. Красноярский'!Q22</f>
        <v>3908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Елховский'!P23+'м.р. Кошкинский'!P23+'м.р. Красноярский'!P23</f>
        <v>4893</v>
      </c>
      <c r="Q23" s="18">
        <f>'м.р. Елховский'!Q23+'м.р. Кошкинский'!Q23+'м.р. Красноярский'!Q23</f>
        <v>4910.3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Елховский'!P24+'м.р. Кошкинский'!P24+'м.р. Красноярский'!P24</f>
        <v>617</v>
      </c>
      <c r="Q24" s="18">
        <f>'м.р. Елховский'!Q24+'м.р. Кошкинский'!Q24+'м.р. Красноярский'!Q24</f>
        <v>570.29999999999995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Елховский'!P25+'м.р. Кошкинский'!P25+'м.р. Красноярский'!P25</f>
        <v>435</v>
      </c>
      <c r="Q25" s="18">
        <f>'м.р. Елховский'!Q25+'м.р. Кошкинский'!Q25+'м.р. Красноярский'!Q25</f>
        <v>431.2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Елховский'!P26+'м.р. Кошкинский'!P26+'м.р. Красноярский'!P26</f>
        <v>0</v>
      </c>
      <c r="Q26" s="18">
        <f>'м.р. Елховский'!Q26+'м.р. Кошкинский'!Q26+'м.р. Красноярский'!Q26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741</v>
      </c>
      <c r="Q21" s="17">
        <f>Q22+Q23+Q24</f>
        <v>762.3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281</v>
      </c>
      <c r="Q22" s="16">
        <v>302.3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406</v>
      </c>
      <c r="Q23" s="16">
        <v>404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54</v>
      </c>
      <c r="Q24" s="16">
        <v>56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21</v>
      </c>
      <c r="Q25" s="16">
        <v>21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2007</v>
      </c>
      <c r="Q21" s="17">
        <f>Q22+Q23+Q24</f>
        <v>2016.3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813</v>
      </c>
      <c r="Q22" s="16">
        <v>823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1066</v>
      </c>
      <c r="Q23" s="16">
        <v>1087.3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128</v>
      </c>
      <c r="Q24" s="16">
        <v>106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112</v>
      </c>
      <c r="Q25" s="16">
        <v>114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6570</v>
      </c>
      <c r="Q21" s="17">
        <f>Q22+Q23+Q24</f>
        <v>6610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2714</v>
      </c>
      <c r="Q22" s="16">
        <v>2782.7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3421</v>
      </c>
      <c r="Q23" s="16">
        <v>3419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435</v>
      </c>
      <c r="Q24" s="16">
        <v>408.3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302</v>
      </c>
      <c r="Q25" s="16">
        <v>296.2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3" sqref="Z23:Z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Ставропольский'!P21+'г. Жигулевск'!P21</f>
        <v>14582</v>
      </c>
      <c r="Q21" s="18">
        <f>'м.р. Ставропольский'!Q21+'г. Жигулевск'!Q21</f>
        <v>14551.5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Ставропольский'!P22+'г. Жигулевск'!P22</f>
        <v>6289</v>
      </c>
      <c r="Q22" s="18">
        <f>'м.р. Ставропольский'!Q22+'г. Жигулевск'!Q22</f>
        <v>6430.9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Ставропольский'!P23+'г. Жигулевск'!P23</f>
        <v>7601</v>
      </c>
      <c r="Q23" s="18">
        <f>'м.р. Ставропольский'!Q23+'г. Жигулевск'!Q23</f>
        <v>7458.7000000000007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Ставропольский'!P24+'г. Жигулевск'!P24</f>
        <v>692</v>
      </c>
      <c r="Q24" s="18">
        <f>'м.р. Ставропольский'!Q24+'г. Жигулевск'!Q24</f>
        <v>661.90000000000009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Ставропольский'!P25+'г. Жигулевск'!P25</f>
        <v>29</v>
      </c>
      <c r="Q25" s="18">
        <f>'м.р. Ставропольский'!Q25+'г. Жигулевск'!Q25</f>
        <v>34.900000000000006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Ставропольский'!P26+'г. Жигулевск'!P26</f>
        <v>0</v>
      </c>
      <c r="Q26" s="18">
        <f>'м.р. Ставропольский'!Q26+'г. Жигулевск'!Q26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W24" sqref="W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20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7972</v>
      </c>
      <c r="Q21" s="17">
        <f>Q22+Q23+Q24</f>
        <v>7860.3000000000011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6">
        <v>3488</v>
      </c>
      <c r="Q22" s="27">
        <v>3498.7999999999997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4134</v>
      </c>
      <c r="Q23" s="27">
        <v>4024.9000000000005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6">
        <v>350</v>
      </c>
      <c r="Q24" s="27">
        <v>336.6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29</v>
      </c>
      <c r="Q25" s="27">
        <v>34.900000000000006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0</v>
      </c>
      <c r="Q26" s="26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7958</v>
      </c>
      <c r="Q21" s="19">
        <f>Q22+Q23+Q24</f>
        <v>7902.7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3444</v>
      </c>
      <c r="Q22" s="16">
        <v>3480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4030</v>
      </c>
      <c r="Q23" s="16">
        <v>3948.7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484</v>
      </c>
      <c r="Q24" s="16">
        <v>474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6610</v>
      </c>
      <c r="Q21" s="17">
        <f>Q22+Q23+Q24</f>
        <v>6691.2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6">
        <v>2801</v>
      </c>
      <c r="Q22" s="27">
        <v>2932.0999999999995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3467</v>
      </c>
      <c r="Q23" s="27">
        <v>3433.8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6">
        <v>342</v>
      </c>
      <c r="Q24" s="27">
        <v>325.3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0</v>
      </c>
      <c r="Q25" s="2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0</v>
      </c>
      <c r="Q26" s="26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X24" sqref="X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'м.р. Алексеевский'!P21+'м.р. Борский'!P21+'м.р. Нефтегорский'!P21</f>
        <v>5702</v>
      </c>
      <c r="Q21" s="21">
        <f>'м.р. Алексеевский'!Q21+'м.р. Борский'!Q21+'м.р. Нефтегорский'!Q21</f>
        <v>5834.1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Алексеевский'!P22+'м.р. Борский'!P22+'м.р. Нефтегорский'!P22</f>
        <v>2400</v>
      </c>
      <c r="Q22" s="18">
        <f>'м.р. Алексеевский'!Q22+'м.р. Борский'!Q22+'м.р. Нефтегорский'!Q22</f>
        <v>2479.6999999999998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Алексеевский'!P23+'м.р. Борский'!P23+'м.р. Нефтегорский'!P23</f>
        <v>3029</v>
      </c>
      <c r="Q23" s="18">
        <f>'м.р. Алексеевский'!Q23+'м.р. Борский'!Q23+'м.р. Нефтегорский'!Q23</f>
        <v>3070.4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Алексеевский'!P24+'м.р. Борский'!P24+'м.р. Нефтегорский'!P24</f>
        <v>273</v>
      </c>
      <c r="Q24" s="18">
        <f>'м.р. Алексеевский'!Q24+'м.р. Борский'!Q24+'м.р. Нефтегорский'!Q24</f>
        <v>284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Алексеевский'!P25+'м.р. Борский'!P25+'м.р. Нефтегорский'!P25</f>
        <v>205</v>
      </c>
      <c r="Q25" s="18">
        <f>'м.р. Алексеевский'!Q25+'м.р. Борский'!Q25+'м.р. Нефтегорский'!Q25</f>
        <v>213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Алексеевский'!P26+'м.р. Борский'!P26+'м.р. Нефтегорский'!P26</f>
        <v>0</v>
      </c>
      <c r="Q26" s="18">
        <f>'м.р. Алексеевский'!Q26+'м.р. Борский'!Q26+'м.р. Нефтегорский'!Q26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4">
        <f>P22+P23+P24</f>
        <v>843</v>
      </c>
      <c r="Q21" s="25">
        <f>Q22+Q23+Q24</f>
        <v>863.40000000000009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330</v>
      </c>
      <c r="Q22" s="16">
        <v>354.7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475</v>
      </c>
      <c r="Q23" s="16">
        <v>471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38</v>
      </c>
      <c r="Q24" s="16">
        <v>37.700000000000003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61</v>
      </c>
      <c r="Q25" s="16">
        <v>66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0" sqref="U20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1974</v>
      </c>
      <c r="Q21" s="25">
        <f>Q22+Q23+Q24</f>
        <v>2015.7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864</v>
      </c>
      <c r="Q22" s="16">
        <v>887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1034</v>
      </c>
      <c r="Q23" s="16">
        <v>1055.7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76</v>
      </c>
      <c r="Q24" s="16">
        <v>73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116</v>
      </c>
      <c r="Q25" s="16">
        <v>116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27" sqref="Z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4">
        <f>P22+P23+P24</f>
        <v>2885</v>
      </c>
      <c r="Q21" s="25">
        <f>Q22+Q23+Q24</f>
        <v>2955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1206</v>
      </c>
      <c r="Q22" s="16">
        <v>1238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1520</v>
      </c>
      <c r="Q23" s="16">
        <v>1543.7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159</v>
      </c>
      <c r="Q24" s="16">
        <v>173.3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28</v>
      </c>
      <c r="Q25" s="16">
        <v>31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Безенчукский'!P21+'м.р. Красноармейский'!P21+'м.р. Пестравский'!P21+'м.р.  Приволжский'!P21+'м.р. Хворостянский'!P21+'г. Чапаевск'!P21</f>
        <v>17693</v>
      </c>
      <c r="Q21" s="18">
        <f>'м.р. Безенчукский'!Q21+'м.р. Красноармейский'!Q21+'м.р. Пестравский'!Q21+'м.р.  Приволжский'!Q21+'м.р. Хворостянский'!Q21+'г. Чапаевск'!Q21</f>
        <v>17887.600000000002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Безенчукский'!P22+'м.р. Красноармейский'!P22+'м.р. Пестравский'!P22+'м.р.  Приволжский'!P22+'м.р. Хворостянский'!P22+'г. Чапаевск'!P22</f>
        <v>7468</v>
      </c>
      <c r="Q22" s="18">
        <f>'м.р. Безенчукский'!Q22+'м.р. Красноармейский'!Q22+'м.р. Пестравский'!Q22+'м.р.  Приволжский'!Q22+'м.р. Хворостянский'!Q22+'г. Чапаевск'!Q22</f>
        <v>7652.0000000000009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Безенчукский'!P23+'м.р. Красноармейский'!P23+'м.р. Пестравский'!P23+'м.р.  Приволжский'!P23+'м.р. Хворостянский'!P23+'г. Чапаевск'!P23</f>
        <v>9344</v>
      </c>
      <c r="Q23" s="18">
        <f>'м.р. Безенчукский'!Q23+'м.р. Красноармейский'!Q23+'м.р. Пестравский'!Q23+'м.р.  Приволжский'!Q23+'м.р. Хворостянский'!Q23+'г. Чапаевск'!Q23</f>
        <v>9342.7000000000007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Безенчукский'!P24+'м.р. Красноармейский'!P24+'м.р. Пестравский'!P24+'м.р.  Приволжский'!P24+'м.р. Хворостянский'!P24+'г. Чапаевск'!P24</f>
        <v>881</v>
      </c>
      <c r="Q24" s="18">
        <f>'м.р. Безенчукский'!Q24+'м.р. Красноармейский'!Q24+'м.р. Пестравский'!Q24+'м.р.  Приволжский'!Q24+'м.р. Хворостянский'!Q24+'г. Чапаевск'!Q24</f>
        <v>892.90000000000009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Безенчукский'!P25+'м.р. Красноармейский'!P25+'м.р. Пестравский'!P25+'м.р.  Приволжский'!P25+'м.р. Хворостянский'!P25+'г. Чапаевск'!P25</f>
        <v>488</v>
      </c>
      <c r="Q25" s="18">
        <f>'м.р. Безенчукский'!Q25+'м.р. Красноармейский'!Q25+'м.р. Пестравский'!Q25+'м.р.  Приволжский'!Q25+'м.р. Хворостянский'!Q25+'г. Чапаевск'!Q25</f>
        <v>518.70000000000005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18">
        <f>'м.р. Безенчукский'!Q26+'м.р. Красноармейский'!Q26+'м.р. Пестравский'!Q26+'м.р.  Приволжский'!Q26+'м.р. Хворостянский'!Q26+'г. Чапаевск'!Q26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33" sqref="U3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3681</v>
      </c>
      <c r="Q21" s="17">
        <f>Q22+Q23+Q24</f>
        <v>3740.4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1517</v>
      </c>
      <c r="Q22" s="31">
        <v>1549.7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1958</v>
      </c>
      <c r="Q23" s="31">
        <v>1996.7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206</v>
      </c>
      <c r="Q24" s="31">
        <v>194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221</v>
      </c>
      <c r="Q25" s="31">
        <v>235.70000000000005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31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1582</v>
      </c>
      <c r="Q21" s="17">
        <f>Q22+Q23+Q24</f>
        <v>1616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659</v>
      </c>
      <c r="Q22" s="17">
        <v>680.40000000000009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861</v>
      </c>
      <c r="Q23" s="17">
        <v>874.3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62</v>
      </c>
      <c r="Q24" s="17">
        <v>61.3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50</v>
      </c>
      <c r="Q25" s="17">
        <v>50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1399</v>
      </c>
      <c r="Q21" s="17">
        <f>Q22+Q23+Q24</f>
        <v>1439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567</v>
      </c>
      <c r="Q22" s="31">
        <v>586.30000000000007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770</v>
      </c>
      <c r="Q23" s="31">
        <v>786.69999999999993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62</v>
      </c>
      <c r="Q24" s="31">
        <v>66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18</v>
      </c>
      <c r="Q25" s="31">
        <v>18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31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S29" sqref="S29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2254</v>
      </c>
      <c r="Q21" s="17">
        <f>Q22+Q23+Q24</f>
        <v>2355.3000000000002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928</v>
      </c>
      <c r="Q22" s="17">
        <v>1025.9000000000001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1208</v>
      </c>
      <c r="Q23" s="17">
        <v>1218.1000000000001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118</v>
      </c>
      <c r="Q24" s="17">
        <v>111.3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</v>
      </c>
      <c r="Q25" s="17">
        <v>8.6999999999999993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P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2823</v>
      </c>
      <c r="Q21" s="17">
        <f>Q22+Q23+Q24</f>
        <v>2861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1235</v>
      </c>
      <c r="Q22" s="16">
        <v>1261.7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1492</v>
      </c>
      <c r="Q23" s="16">
        <v>1508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96</v>
      </c>
      <c r="Q24" s="16">
        <v>91.3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63</v>
      </c>
      <c r="Q25" s="16">
        <v>66.3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1159</v>
      </c>
      <c r="Q21" s="17">
        <f>Q22+Q23+Q24</f>
        <v>1183.5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476</v>
      </c>
      <c r="Q22" s="18">
        <v>488.7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629</v>
      </c>
      <c r="Q23" s="18">
        <v>634.79999999999995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54</v>
      </c>
      <c r="Q24" s="18">
        <v>60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116</v>
      </c>
      <c r="Q25" s="18">
        <v>127.3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0</v>
      </c>
      <c r="Q26" s="18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35" sqref="P3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7618</v>
      </c>
      <c r="Q21" s="17">
        <f>Q22+Q23+Q24</f>
        <v>7553.4000000000005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3321</v>
      </c>
      <c r="Q22" s="17">
        <v>3321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3918</v>
      </c>
      <c r="Q23" s="17">
        <v>3832.1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379</v>
      </c>
      <c r="Q24" s="17">
        <v>400.3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79</v>
      </c>
      <c r="Q25" s="17">
        <v>79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  <row r="27" spans="1:17" x14ac:dyDescent="0.2">
      <c r="Q27" s="4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7" sqref="Y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Большеглушицкий'!P21+'м.р. Большечерниговский'!P21</f>
        <v>3511</v>
      </c>
      <c r="Q21" s="18">
        <f>'м.р. Большеглушицкий'!Q21+'м.р. Большечерниговский'!Q21</f>
        <v>3555.5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Большеглушицкий'!P22+'м.р. Большечерниговский'!P22</f>
        <v>1426</v>
      </c>
      <c r="Q22" s="18">
        <f>'м.р. Большеглушицкий'!Q22+'м.р. Большечерниговский'!Q22</f>
        <v>1479.1999999999998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Большеглушицкий'!P23+'м.р. Большечерниговский'!P23</f>
        <v>1870</v>
      </c>
      <c r="Q23" s="18">
        <f>'м.р. Большеглушицкий'!Q23+'м.р. Большечерниговский'!Q23</f>
        <v>1883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Большеглушицкий'!P24+'м.р. Большечерниговский'!P24</f>
        <v>215</v>
      </c>
      <c r="Q24" s="18">
        <f>'м.р. Большеглушицкий'!Q24+'м.р. Большечерниговский'!Q24</f>
        <v>193.3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Большеглушицкий'!P25+'м.р. Большечерниговский'!P25</f>
        <v>74</v>
      </c>
      <c r="Q25" s="18">
        <f>'м.р. Большеглушицкий'!Q25+'м.р. Большечерниговский'!Q25</f>
        <v>76.900000000000006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Большеглушицкий'!P26+'м.р. Большечерниговский'!P26</f>
        <v>0</v>
      </c>
      <c r="Q26" s="18">
        <f>'м.р. Большеглушицкий'!Q26+'м.р. Большечерниговский'!Q26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1679</v>
      </c>
      <c r="Q21" s="17">
        <v>1689.3999999999996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692</v>
      </c>
      <c r="Q22" s="16">
        <v>710.39999999999964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891</v>
      </c>
      <c r="Q23" s="16">
        <v>893.40000000000009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96</v>
      </c>
      <c r="Q24" s="16">
        <v>85.6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46</v>
      </c>
      <c r="Q25" s="16">
        <v>45.6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36" sqref="Z3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1832</v>
      </c>
      <c r="Q21" s="17">
        <f>Q22+Q23+Q24</f>
        <v>1866.1000000000001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734</v>
      </c>
      <c r="Q22" s="16">
        <v>768.80000000000018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979</v>
      </c>
      <c r="Q23" s="16">
        <v>989.59999999999991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119</v>
      </c>
      <c r="Q24" s="16">
        <v>107.7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28</v>
      </c>
      <c r="Q25" s="16">
        <v>31.3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Волжский'!P21+'г. Новокуйбышевск'!P21</f>
        <v>30430</v>
      </c>
      <c r="Q21" s="18">
        <f>'м.р. Волжский'!Q21+'г. Новокуйбышевск'!Q21</f>
        <v>29758.800000000003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Волжский'!P22+'г. Новокуйбышевск'!P22</f>
        <v>14162</v>
      </c>
      <c r="Q22" s="18">
        <f>'м.р. Волжский'!Q22+'г. Новокуйбышевск'!Q22</f>
        <v>13982.4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Волжский'!P23+'г. Новокуйбышевск'!P23</f>
        <v>14750</v>
      </c>
      <c r="Q23" s="18">
        <f>'м.р. Волжский'!Q23+'г. Новокуйбышевск'!Q23</f>
        <v>14299.400000000001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Волжский'!P24+'г. Новокуйбышевск'!P24</f>
        <v>1518</v>
      </c>
      <c r="Q24" s="18">
        <f>'м.р. Волжский'!Q24+'г. Новокуйбышевск'!Q24</f>
        <v>1477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Волжский'!P25+'г. Новокуйбышевск'!P25</f>
        <v>68</v>
      </c>
      <c r="Q25" s="18">
        <f>'м.р. Волжский'!Q25+'г. Новокуйбышевск'!Q25</f>
        <v>68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Волжский'!P26+'г. Новокуйбышевск'!P26</f>
        <v>0</v>
      </c>
      <c r="Q26" s="18">
        <f>'м.р. Волжский'!Q26+'г. Новокуйбышевск'!Q26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19771</v>
      </c>
      <c r="Q21" s="17">
        <f>Q22+Q23+Q24</f>
        <v>19023.2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9585</v>
      </c>
      <c r="Q22" s="16">
        <v>9350.7999999999993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9346</v>
      </c>
      <c r="Q23" s="16">
        <v>8864.1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840</v>
      </c>
      <c r="Q24" s="16">
        <v>808.3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68</v>
      </c>
      <c r="Q25" s="16">
        <v>68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V24" sqref="V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10659</v>
      </c>
      <c r="Q21" s="17">
        <f>Q22+Q23+Q24</f>
        <v>10735.600000000002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4577</v>
      </c>
      <c r="Q22" s="16">
        <v>4631.6000000000004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5404</v>
      </c>
      <c r="Q23" s="16">
        <v>5435.3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678</v>
      </c>
      <c r="Q24" s="16">
        <v>668.7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Y25" sqref="Y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20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2">
        <f>P22+P23+P24</f>
        <v>2611</v>
      </c>
      <c r="Q21" s="23">
        <f>Q22+Q23+Q24</f>
        <v>2572.6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1074</v>
      </c>
      <c r="Q22" s="16">
        <v>1035.3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1297</v>
      </c>
      <c r="Q23" s="16">
        <v>1302.3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240</v>
      </c>
      <c r="Q24" s="16">
        <v>235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74836</v>
      </c>
      <c r="Q21" s="17">
        <v>75431.200000000026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30915</v>
      </c>
      <c r="Q22" s="16">
        <v>31866.699999999993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38287</v>
      </c>
      <c r="Q23" s="16">
        <v>38018.999999999993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5634</v>
      </c>
      <c r="Q24" s="16">
        <v>5545.5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9">
        <f>'м.р. Сызранский'!P21+'м.р. Шигонский'!P21+'г. Сызрань'!P21+'г. Октябрьск'!P21</f>
        <v>23717</v>
      </c>
      <c r="Q21" s="11">
        <f>'м.р. Сызранский'!Q21+'м.р. Шигонский'!Q21+'г. Сызрань'!Q21+'г. Октябрьск'!Q21</f>
        <v>24117.799999999996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9">
        <f>'м.р. Сызранский'!P22+'м.р. Шигонский'!P22+'г. Сызрань'!P22+'г. Октябрьск'!P22</f>
        <v>9948</v>
      </c>
      <c r="Q22" s="11">
        <f>'м.р. Сызранский'!Q22+'м.р. Шигонский'!Q22+'г. Сызрань'!Q22+'г. Октябрьск'!Q22</f>
        <v>10190.699999999999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Сызранский'!P23+'м.р. Шигонский'!P23+'г. Сызрань'!P23+'г. Октябрьск'!P23</f>
        <v>12438</v>
      </c>
      <c r="Q23" s="11">
        <f>'м.р. Сызранский'!Q23+'м.р. Шигонский'!Q23+'г. Сызрань'!Q23+'г. Октябрьск'!Q23</f>
        <v>12552.699999999999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9">
        <f>'м.р. Сызранский'!P24+'м.р. Шигонский'!P24+'г. Сызрань'!P24+'г. Октябрьск'!P24</f>
        <v>1331</v>
      </c>
      <c r="Q24" s="11">
        <f>'м.р. Сызранский'!Q24+'м.р. Шигонский'!Q24+'г. Сызрань'!Q24+'г. Октябрьск'!Q24</f>
        <v>1374.4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Сызранский'!P25+'м.р. Шигонский'!P25+'г. Сызрань'!P25+'г. Октябрьск'!P25</f>
        <v>109</v>
      </c>
      <c r="Q25" s="11">
        <f>'м.р. Сызранский'!Q25+'м.р. Шигонский'!Q25+'г. Сызрань'!Q25+'г. Октябрьск'!Q25</f>
        <v>105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Сызранский'!P26+'м.р. Шигонский'!P26+'г. Сызрань'!P26+'г. Октябрьск'!P26</f>
        <v>0</v>
      </c>
      <c r="Q26" s="11">
        <f>'м.р. Сызранский'!Q26+'м.р. Шигонский'!Q26+'г. Сызрань'!Q26+'г. Октябрьск'!Q26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20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9361</v>
      </c>
      <c r="Q21" s="17">
        <f>Q22+Q23+Q24</f>
        <v>9013.7000000000007</v>
      </c>
      <c r="S21" s="10"/>
      <c r="T21" s="10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2">
        <v>3363</v>
      </c>
      <c r="Q22" s="32">
        <v>3207.5</v>
      </c>
      <c r="S22" s="10"/>
      <c r="T22" s="10"/>
    </row>
    <row r="23" spans="1:20" ht="1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4301</v>
      </c>
      <c r="Q23" s="32">
        <v>4081.3</v>
      </c>
      <c r="S23" s="10"/>
      <c r="T23" s="10"/>
    </row>
    <row r="24" spans="1:20" ht="1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1697</v>
      </c>
      <c r="Q24" s="32">
        <v>1724.9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0</v>
      </c>
      <c r="Q25" s="34">
        <v>0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1 P25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5:Q26">
      <formula1>IF(AND(INT(Q25*10)=Q25*10,Q25&gt;=0),TRUE,FALSE)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abSelected="1" topLeftCell="A17" workbookViewId="0">
      <selection activeCell="A45" sqref="A4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130856</v>
      </c>
      <c r="Q21" s="17">
        <f>Q22+Q23+Q24</f>
        <v>130495.8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56131</v>
      </c>
      <c r="Q22" s="16">
        <v>56853.8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64496</v>
      </c>
      <c r="Q23" s="16">
        <v>63686.3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10229</v>
      </c>
      <c r="Q24" s="16">
        <v>9955.7000000000007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3734</v>
      </c>
      <c r="Q25" s="16">
        <v>3724.1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2347</v>
      </c>
      <c r="Q21" s="17">
        <f>Q22+Q23+Q24</f>
        <v>2385.1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1005</v>
      </c>
      <c r="Q22" s="16">
        <v>1041.7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1247</v>
      </c>
      <c r="Q23" s="16">
        <v>1255.7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95</v>
      </c>
      <c r="Q24" s="16">
        <v>87.7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35" sqref="X3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1580</v>
      </c>
      <c r="Q21" s="17">
        <f>Q22+Q23+Q24</f>
        <v>1609.2999999999997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639</v>
      </c>
      <c r="Q22" s="16">
        <v>661.4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867</v>
      </c>
      <c r="Q23" s="16">
        <v>866.3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74</v>
      </c>
      <c r="Q24" s="16">
        <v>81.599999999999994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60</v>
      </c>
      <c r="Q25" s="16">
        <v>56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T24" sqref="T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20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17281</v>
      </c>
      <c r="Q21" s="17">
        <f>Q22+Q23+Q24</f>
        <v>17584.3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7239</v>
      </c>
      <c r="Q22" s="16">
        <v>7403.2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9000</v>
      </c>
      <c r="Q23" s="16">
        <v>9091.4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1042</v>
      </c>
      <c r="Q24" s="16">
        <v>1089.7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1 P22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27" sqref="X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2509</v>
      </c>
      <c r="Q21" s="17">
        <f>Q22+Q23+Q24</f>
        <v>2539.1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1065</v>
      </c>
      <c r="Q22" s="16">
        <v>1084.4000000000001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1324</v>
      </c>
      <c r="Q23" s="16">
        <v>1339.3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120</v>
      </c>
      <c r="Q24" s="16">
        <v>115.4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49</v>
      </c>
      <c r="Q25" s="16">
        <v>49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Жигулевск'!data_r_17</vt:lpstr>
      <vt:lpstr>'г. Новокуйбышевск'!data_r_17</vt:lpstr>
      <vt:lpstr>'г. Октябрьск'!data_r_17</vt:lpstr>
      <vt:lpstr>'г. Отрадный'!data_r_17</vt:lpstr>
      <vt:lpstr>'г. Похвистнево'!data_r_17</vt:lpstr>
      <vt:lpstr>'г. Самара'!data_r_17</vt:lpstr>
      <vt:lpstr>'г. Сызрань'!data_r_17</vt:lpstr>
      <vt:lpstr>'г. Тольятти'!data_r_17</vt:lpstr>
      <vt:lpstr>'г. Чапаевск'!data_r_17</vt:lpstr>
      <vt:lpstr>'г.о. Кинель'!data_r_17</vt:lpstr>
      <vt:lpstr>'Деп Сам'!data_r_17</vt:lpstr>
      <vt:lpstr>'Деп Тольятти'!data_r_17</vt:lpstr>
      <vt:lpstr>ЗУ!data_r_17</vt:lpstr>
      <vt:lpstr>КУ!data_r_17</vt:lpstr>
      <vt:lpstr>'м.р.  Приволжский'!data_r_17</vt:lpstr>
      <vt:lpstr>'м.р. Алексеевский'!data_r_17</vt:lpstr>
      <vt:lpstr>'м.р. Безенчукский'!data_r_17</vt:lpstr>
      <vt:lpstr>'м.р. Богатовский'!data_r_17</vt:lpstr>
      <vt:lpstr>'м.р. Большеглушицкий'!data_r_17</vt:lpstr>
      <vt:lpstr>'м.р. Большечерниговский'!data_r_17</vt:lpstr>
      <vt:lpstr>'м.р. Борский'!data_r_17</vt:lpstr>
      <vt:lpstr>'м.р. Волжский'!data_r_17</vt:lpstr>
      <vt:lpstr>'м.р. Елховский'!data_r_17</vt:lpstr>
      <vt:lpstr>'м.р. Исаклинский'!data_r_17</vt:lpstr>
      <vt:lpstr>'м.р. Камышлинский'!data_r_17</vt:lpstr>
      <vt:lpstr>'м.р. Кинельский'!data_r_17</vt:lpstr>
      <vt:lpstr>'м.р. Клявлинский'!data_r_17</vt:lpstr>
      <vt:lpstr>'м.р. Кошкинский'!data_r_17</vt:lpstr>
      <vt:lpstr>'м.р. Красноармейский'!data_r_17</vt:lpstr>
      <vt:lpstr>'м.р. Красноярский'!data_r_17</vt:lpstr>
      <vt:lpstr>'м.р. Нефтегорский'!data_r_17</vt:lpstr>
      <vt:lpstr>'м.р. Пестравский'!data_r_17</vt:lpstr>
      <vt:lpstr>'м.р. Похвистневский'!data_r_17</vt:lpstr>
      <vt:lpstr>'м.р. Сергиевский'!data_r_17</vt:lpstr>
      <vt:lpstr>'м.р. Ставропольский'!data_r_17</vt:lpstr>
      <vt:lpstr>'м.р. Сызранский'!data_r_17</vt:lpstr>
      <vt:lpstr>'м.р. Хворостянский'!data_r_17</vt:lpstr>
      <vt:lpstr>'м.р. Челно-Вершинский'!data_r_17</vt:lpstr>
      <vt:lpstr>'м.р. Шенталинский'!data_r_17</vt:lpstr>
      <vt:lpstr>'м.р. Шигонский'!data_r_17</vt:lpstr>
      <vt:lpstr>'м.р.Кинель-Черкасский '!data_r_17</vt:lpstr>
      <vt:lpstr>ОУ!data_r_17</vt:lpstr>
      <vt:lpstr>ПУ!data_r_17</vt:lpstr>
      <vt:lpstr>СВУ!data_r_17</vt:lpstr>
      <vt:lpstr>СЗУ!data_r_17</vt:lpstr>
      <vt:lpstr>СУ!data_r_17</vt:lpstr>
      <vt:lpstr>ЦУ!data_r_17</vt:lpstr>
      <vt:lpstr>ЮВУ!data_r_17</vt:lpstr>
      <vt:lpstr>ЮЗУ!data_r_17</vt:lpstr>
      <vt:lpstr>ЮУ!data_r_17</vt:lpstr>
      <vt:lpstr>data_r_17</vt:lpstr>
      <vt:lpstr>'г. Жигулевск'!razdel_17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Самара'!razdel_17</vt:lpstr>
      <vt:lpstr>'г. Сызрань'!razdel_17</vt:lpstr>
      <vt:lpstr>'г. Тольятти'!razdel_17</vt:lpstr>
      <vt:lpstr>'г. Чапаевск'!razdel_17</vt:lpstr>
      <vt:lpstr>'г.о. Кинель'!razdel_17</vt:lpstr>
      <vt:lpstr>'Деп Сам'!razdel_17</vt:lpstr>
      <vt:lpstr>'Деп Тольятти'!razdel_17</vt:lpstr>
      <vt:lpstr>ЗУ!razdel_17</vt:lpstr>
      <vt:lpstr>КУ!razdel_17</vt:lpstr>
      <vt:lpstr>'м.р.  Приволжский'!razdel_17</vt:lpstr>
      <vt:lpstr>'м.р. Алексеевский'!razdel_17</vt:lpstr>
      <vt:lpstr>'м.р. Безенчукский'!razdel_17</vt:lpstr>
      <vt:lpstr>'м.р. Богатовский'!razdel_17</vt:lpstr>
      <vt:lpstr>'м.р. Большеглушицкий'!razdel_17</vt:lpstr>
      <vt:lpstr>'м.р. Большечерниговский'!razdel_17</vt:lpstr>
      <vt:lpstr>'м.р. Борский'!razdel_17</vt:lpstr>
      <vt:lpstr>'м.р. Волжский'!razdel_17</vt:lpstr>
      <vt:lpstr>'м.р. Елховский'!razdel_17</vt:lpstr>
      <vt:lpstr>'м.р. Исаклинский'!razdel_17</vt:lpstr>
      <vt:lpstr>'м.р. Камышлинский'!razdel_17</vt:lpstr>
      <vt:lpstr>'м.р. Кинельский'!razdel_17</vt:lpstr>
      <vt:lpstr>'м.р. Клявлинский'!razdel_17</vt:lpstr>
      <vt:lpstr>'м.р. Кошкинский'!razdel_17</vt:lpstr>
      <vt:lpstr>'м.р. Красноармейский'!razdel_17</vt:lpstr>
      <vt:lpstr>'м.р. Красноярский'!razdel_17</vt:lpstr>
      <vt:lpstr>'м.р. Нефтегорский'!razdel_17</vt:lpstr>
      <vt:lpstr>'м.р. Пестравский'!razdel_17</vt:lpstr>
      <vt:lpstr>'м.р. Похвистневский'!razdel_17</vt:lpstr>
      <vt:lpstr>'м.р. Сергиевский'!razdel_17</vt:lpstr>
      <vt:lpstr>'м.р. Ставропольский'!razdel_17</vt:lpstr>
      <vt:lpstr>'м.р. Сызранский'!razdel_17</vt:lpstr>
      <vt:lpstr>'м.р. Хворостянский'!razdel_17</vt:lpstr>
      <vt:lpstr>'м.р. Челно-Вершинский'!razdel_17</vt:lpstr>
      <vt:lpstr>'м.р. Шенталинский'!razdel_17</vt:lpstr>
      <vt:lpstr>'м.р. Шигонский'!razdel_17</vt:lpstr>
      <vt:lpstr>'м.р.Кинель-Черкасский '!razdel_17</vt:lpstr>
      <vt:lpstr>ОУ!razdel_17</vt:lpstr>
      <vt:lpstr>ПУ!razdel_17</vt:lpstr>
      <vt:lpstr>СВУ!razdel_17</vt:lpstr>
      <vt:lpstr>СЗУ!razdel_17</vt:lpstr>
      <vt:lpstr>СУ!razdel_17</vt:lpstr>
      <vt:lpstr>ЦУ!razdel_17</vt:lpstr>
      <vt:lpstr>ЮВУ!razdel_17</vt:lpstr>
      <vt:lpstr>ЮЗУ!razdel_17</vt:lpstr>
      <vt:lpstr>ЮУ!razdel_17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